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<sst xmlns="http://schemas.openxmlformats.org/spreadsheetml/2006/main" count="78" uniqueCount="71">
  <si>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</si>
  <si>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</si>
  <si>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</si>
  <si>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</si>
  <si>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创新团队（设施蔬菜团队农机农艺融合岗位专家工作经费）</t>
  </si>
  <si>
    <t>主管部门</t>
  </si>
  <si>
    <t>北京市农业农村局</t>
  </si>
  <si>
    <t>实施单位</t>
  </si>
  <si>
    <t>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</si>
  <si>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</si>
  <si>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</si>
  <si>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</si>
  <si>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</si>
  <si>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</si>
  <si>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</si>
  <si>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</si>
  <si>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</si>
  <si>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</si>
  <si>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</si>
  <si>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</si>
  <si>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</si>
  <si>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</si>
  <si>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</si>
  <si>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一是围绕叶类菜塑料大棚土壤栽培过程中耕整地、种植、采收等环节，基于“设施-农艺-农机”融合，制定配套技术方案，筛选先进适用农机设备，实现旋耕、起垄、播种、收获等环节机械化作业。二是研发适宜温室作业的多功能作业动力平台，探索日光温室南北向起垄机械化作业解决方案；改造蔬菜移栽机，实现移栽、铺管、铺膜一体化作业，提高果菜生产中铺管、铺膜与移栽作业的协调性。三是通过筛选先进适用设备以及调整农机农艺配套参数，继续优化果类菜日光温室、塑料大棚土壤栽培生产全程机械化技术模式的配套方案，提高关键环节机械作业质量。</t>
  </si>
  <si>
    <t>一是开展塑料大棚菠菜、油菜生产全程机械化技术示范。二是进行了日光温室多功能动力平台的研制，进行蔬菜移栽机的引进及改进。三是优化果菜日光温室土壤栽培生产机械化技术模式。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</si>
  <si>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</si>
  <si>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</si>
  <si>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</si>
  <si>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</si>
  <si>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</si>
  <si>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</si>
  <si>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</si>
  <si>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</si>
  <si>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</si>
  <si>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</si>
  <si>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引进研发技术及装备数量</t>
  </si>
  <si>
    <t>2台/套</t>
  </si>
  <si>
    <t>开展的人员培训数量</t>
  </si>
  <si>
    <t>60人次</t>
  </si>
  <si>
    <t>74人次</t>
  </si>
  <si>
    <t>研制日光温室多功能动力平台数量</t>
  </si>
  <si>
    <t>1套</t>
  </si>
  <si>
    <t>质量指标</t>
  </si>
  <si>
    <t>多功能动力平台的起垄功能作业合格率</t>
  </si>
  <si>
    <t>＞80%</t>
  </si>
  <si>
    <t>核心示范区叶类菜塑料大棚土壤栽培关键环节实际应用机械化水平</t>
  </si>
  <si>
    <t>≥60%</t>
  </si>
  <si>
    <t>时效指标</t>
  </si>
  <si>
    <t>截至2024年8月底，多功能动力平台主机样机研制完成率</t>
  </si>
  <si>
    <t>资金启动晚，资金到位后抓紧推进，已于2025年2月研制完成</t>
  </si>
  <si>
    <t>成本指标</t>
  </si>
  <si>
    <t>经济成本指标</t>
  </si>
  <si>
    <t>多功能动力平台的研制成本</t>
  </si>
  <si>
    <t>≤20万元</t>
  </si>
  <si>
    <t>10万元</t>
  </si>
  <si>
    <t>社会成本指标</t>
  </si>
  <si>
    <t>生态成本指标</t>
  </si>
  <si>
    <t>效果指标</t>
  </si>
  <si>
    <t>经济效益
指标</t>
  </si>
  <si>
    <t>果菜主要生产环节节约劳动力比例</t>
  </si>
  <si>
    <t>≥20%</t>
  </si>
  <si>
    <t>目前只在一家园区进行了起垄、移栽环节的对比试验。有待进一步开展相关试验。</t>
  </si>
  <si>
    <t>社会效益
指标</t>
  </si>
  <si>
    <t>生态效益
指标</t>
  </si>
  <si>
    <t>可持续影响指标</t>
  </si>
  <si>
    <t>满意度
指标</t>
  </si>
  <si>
    <t>服务对象满意度指标</t>
  </si>
  <si>
    <t>园区技术人员对示范技术的满意度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</si>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</sst>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20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仿宋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wrapText="1"/>
    </xf>
    <xf numFmtId="9" fontId="5" fillId="0" borderId="1" xfId="3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43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usernames" Target="revisions/userNames.xml"/><Relationship Id="rId4" Type="http://schemas.openxmlformats.org/officeDocument/2006/relationships/revisionHeaders" Target="revisions/revisionHeader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4979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7" Type="http://schemas.openxmlformats.org/officeDocument/2006/relationships/revisionLog" Target="revisionLog7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262EE8B-7BF6-4385-947A-1B5352E9292D}" diskRevisions="1" revisionId="22" version="8">
  <header guid="{F289BC7F-F797-DB52-4227-0B68C4C6752F}" dateTime="2025-04-25T14:10:10" maxSheetId="2" userName="nyncj" r:id="rId1">
    <sheetIdMap count="1">
      <sheetId val="1"/>
    </sheetIdMap>
  </header>
  <header guid="{589EF60E-B453-55D8-6727-0B682CFE87AD}" dateTime="2025-04-25T14:11:10" maxSheetId="2" userName="nyncj" r:id="rId2" minRId="1" maxRId="4">
    <sheetIdMap count="1">
      <sheetId val="1"/>
    </sheetIdMap>
  </header>
  <header guid="{09B960C3-6203-CCBD-9F2B-0B686BFF16F3}" dateTime="2025-04-25T14:45:39" maxSheetId="2" userName="nyncj" r:id="rId3">
    <sheetIdMap count="1">
      <sheetId val="1"/>
    </sheetIdMap>
  </header>
  <header guid="{335589CD-E181-CD78-5687-10687357D6C8}" dateTime="2025-04-29T16:03:38" maxSheetId="2" userName="nyncj" r:id="rId4" minRId="5" maxRId="6">
    <sheetIdMap count="1">
      <sheetId val="1"/>
    </sheetIdMap>
  </header>
  <header guid="{97FBA7E1-A39C-B521-5091-1168D86E7271}" dateTime="2025-04-30T10:57:11" maxSheetId="2" userName="nyncj" r:id="rId5" minRId="7" maxRId="8">
    <sheetIdMap count="1">
      <sheetId val="1"/>
    </sheetIdMap>
  </header>
  <header guid="{26D35C31-756E-47A1-A9E0-BC5B304C65CC}" dateTime="2025-08-21T15:53:14" maxSheetId="2" userName="swss1" r:id="rId6" minRId="9" maxRId="16">
    <sheetIdMap count="1">
      <sheetId val="1"/>
    </sheetIdMap>
  </header>
  <header guid="{6D98841E-4893-4038-B363-CF0B8739651F}" dateTime="2025-08-21T16:53:45" maxSheetId="2" userName="swss1" r:id="rId7" minRId="17" maxRId="19">
    <sheetIdMap count="1">
      <sheetId val="1"/>
    </sheetIdMap>
  </header>
  <header guid="{F262EE8B-7BF6-4385-947A-1B5352E9292D}" dateTime="2025-08-26T15:06:17" maxSheetId="2" userName="swss1" r:id="rId8" minRId="20" maxRId="2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F21" t="inlineStr">
      <is>
        <t>20万元</t>
      </is>
    </oc>
    <nc r="F21" t="inlineStr">
      <is>
        <t>10万元</t>
      </is>
    </nc>
  </rcc>
  <rcc rId="2" sId="1">
    <oc r="H21" t="n">
      <v>20</v>
    </oc>
    <nc r="H21" t="n">
      <v>10</v>
    </nc>
  </rcc>
  <rcc rId="3" sId="1">
    <oc r="I21" t="n">
      <v>20</v>
    </oc>
    <nc r="I21" t="n">
      <v>10</v>
    </nc>
  </rcc>
  <rcc rId="4" sId="1" numFmtId="34">
    <oc r="I29" t="str">
      <f>SUM(I15:I28)+J8</f>
    </oc>
    <nc r="I29" t="n">
      <v>65.95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" start="0" length="2147483647">
    <dxf>
      <alignment wrapText="true"/>
    </dxf>
  </rfmt>
  <rfmt sheetId="1" sqref="A30" start="0" length="2147483647">
    <dxf>
      <alignment wrapText="true"/>
    </dxf>
  </rfmt>
  <rfmt sheetId="1" sqref="F21:G21" start="0" length="2147483647">
    <dxf>
      <font>
        <color rgb="FFFF0000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>
    <oc r="H21" t="n">
      <v>10</v>
    </oc>
    <nc r="H21" t="n">
      <v>20</v>
    </nc>
  </rcc>
  <rcc rId="6" sId="1" numFmtId="34">
    <oc r="I29" t="n">
      <v>65.95</v>
    </oc>
    <nc r="I29" t="n">
      <v>75.95</v>
    </nc>
  </rcc>
  <rfmt sheetId="1" sqref="I15" start="0" length="2147483647">
    <dxf>
      <font>
        <color rgb="FFFF0000"/>
      </font>
    </dxf>
  </rfmt>
  <rfmt sheetId="1" sqref="I15" start="0" length="2147483647">
    <dxf>
      <font>
        <color rgb="FFFF0000"/>
      </font>
    </dxf>
  </rfmt>
  <rfmt sheetId="1" sqref="I15" start="0" length="2147483647">
    <dxf>
      <font>
        <color auto="true"/>
      </font>
    </dxf>
  </rfmt>
  <rfmt sheetId="1" sqref="I15" start="0" length="2147483647">
    <dxf>
      <fill>
        <patternFill patternType="solid">
          <bgColor rgb="FFFFFF00"/>
        </patternFill>
      </fill>
    </dxf>
  </rfmt>
  <rfmt sheetId="1" sqref="I17" start="0" length="2147483647">
    <dxf>
      <fill>
        <patternFill patternType="solid">
          <bgColor rgb="FFFFFF0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K21" t="inlineStr">
      <is>
        <t>确认一下24年支出这个平台的钱是多少</t>
      </is>
    </oc>
    <nc r="K21"/>
  </rcc>
  <rcc rId="8" sId="1">
    <nc r="J21" t="inlineStr">
      <is>
        <t>资金启动晚，资金到位后抓紧推进，已于2025年2月研制完成</t>
      </is>
    </nc>
  </rcc>
  <rfmt sheetId="1" sqref="J21" start="0" length="2147483647">
    <dxf>
      <font>
        <sz val="11"/>
      </font>
      <fill>
        <patternFill patternType="none"/>
      </fill>
    </dxf>
  </rfmt>
  <rfmt sheetId="1" sqref="$A1:$XFD1048576" start="0" length="2147483647">
    <dxf>
      <fill>
        <patternFill patternType="none"/>
      </fill>
    </dxf>
  </rfmt>
  <rfmt sheetId="1" sqref="F21:G21" start="0" length="2147483647">
    <dxf>
      <font>
        <color auto="true"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" sId="1" ref="A6:XFD6" action="deleteRow">
    <rfmt sheetId="1" xfDxf="1" sqref="$A6:$XFD6" start="0" length="2147483647"/>
    <rfmt sheetId="1" sqref="A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B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C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D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E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F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G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0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H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1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I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1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fmt sheetId="1" sqref="J6" start="0" length="2147483647">
      <dxf>
        <font>
          <name val="宋体"/>
          <charset val="134"/>
          <family val="0"/>
          <b val="0"/>
          <i val="0"/>
          <strike val="0"/>
          <color rgb="FF000000"/>
          <sz val="12"/>
          <u val="none"/>
        </font>
        <fill>
          <patternFill patternType="none"/>
        </fill>
        <alignment horizontal="center" vertical="center" textRotation="0" wrapText="1" indent="0" shrinkToFit="0"/>
        <border diagonalUp="1" diagonalDown="1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  <diagonal/>
        </border>
      </dxf>
    </rfmt>
    <rcc rId="0" sId="1">
      <nc r="A6" t="inlineStr">
        <is>
          <t>项目负责人</t>
        </is>
      </nc>
    </rcc>
    <rcc rId="0" sId="1">
      <nc r="D6" t="inlineStr">
        <is>
          <t>秦贵</t>
        </is>
      </nc>
    </rcc>
    <rcc rId="0" sId="1">
      <nc r="G6" t="inlineStr">
        <is>
          <t>联系电话</t>
        </is>
      </nc>
    </rcc>
    <rcc rId="0" sId="1">
      <nc r="H6" t="inlineStr">
        <is>
          <t>010-59198688</t>
        </is>
      </nc>
    </rcc>
  </rrc>
  <rcc rId="10" sId="1">
    <oc r="H9" t="inlineStr">
      <is>
        <t>—</t>
      </is>
    </oc>
    <nc r="H9"/>
  </rcc>
  <rcc rId="11" sId="1">
    <oc r="H10" t="inlineStr">
      <is>
        <t>—</t>
      </is>
    </oc>
    <nc r="H10"/>
  </rcc>
  <rcc rId="12" sId="1">
    <oc r="H8" t="inlineStr">
      <is>
        <t>—</t>
      </is>
    </oc>
    <nc r="H8"/>
  </rcc>
  <rcc rId="13" sId="1">
    <oc r="J8" t="inlineStr">
      <is>
        <t>—</t>
      </is>
    </oc>
    <nc r="J8"/>
  </rcc>
  <rcc rId="14" sId="1">
    <oc r="J9" t="inlineStr">
      <is>
        <t>—</t>
      </is>
    </oc>
    <nc r="J9"/>
  </rcc>
  <rcc rId="15" sId="1">
    <oc r="J10" t="inlineStr">
      <is>
        <t>—</t>
      </is>
    </oc>
    <nc r="J10"/>
  </rcc>
  <rcc rId="16" sId="1">
    <oc r="F12" t="inlineStr">
      <is>
        <t>一是在房山区开展塑料大棚菠菜、油菜生产全程机械化技术示范。二是进行了日光温室多功能动力平台的研制，进行蔬菜移栽机的引进及改进。三是优化果菜日光温室土壤栽培生产机械化技术模式。</t>
      </is>
    </oc>
    <nc r="F12" t="inlineStr">
      <is>
        <t>一是开展塑料大棚菠菜、油菜生产全程机械化技术示范。二是进行了日光温室多功能动力平台的研制，进行蔬菜移栽机的引进及改进。三是优化果菜日光温室土壤栽培生产机械化技术模式。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8" start="0" length="2147483647">
    <dxf>
      <font>
        <sz val="10"/>
      </font>
      <fill>
        <patternFill patternType="none"/>
      </fill>
    </dxf>
  </rfmt>
  <rcc rId="17" sId="1" odxf="1" dxf="1">
    <oc r="J19" t="inlineStr">
      <is>
        <t>资金启动晚，资金到位后抓紧推进，已于2025年2月研制完成</t>
      </is>
    </oc>
    <nc r="J19"/>
    <odxf>
      <font>
        <sz val="11"/>
      </font>
      <fill>
        <patternFill patternType="none"/>
      </fill>
    </odxf>
    <ndxf>
      <font>
        <sz val="10"/>
      </font>
      <fill>
        <patternFill patternType="none"/>
      </fill>
    </ndxf>
  </rcc>
  <rcc rId="18" sId="1" odxf="1" dxf="1">
    <oc r="J20" t="inlineStr">
      <is>
        <t>资金启动晚，资金到位后抓紧推进，已于2025年2月研制完成</t>
      </is>
    </oc>
    <nc r="J20"/>
    <odxf>
      <font>
        <sz val="11"/>
      </font>
      <fill>
        <patternFill patternType="none"/>
      </fill>
    </odxf>
    <ndxf>
      <font>
        <sz val="10"/>
      </font>
      <fill>
        <patternFill patternType="none"/>
      </fill>
    </ndxf>
  </rcc>
  <rfmt sheetId="1" sqref="J21" start="0" length="2147483647">
    <dxf>
      <font>
        <sz val="10"/>
      </font>
      <fill>
        <patternFill patternType="none"/>
      </fill>
    </dxf>
  </rfmt>
  <rfmt sheetId="1" sqref="J22" start="0" length="2147483647">
    <dxf>
      <font>
        <sz val="10"/>
      </font>
      <fill>
        <patternFill patternType="none"/>
      </fill>
    </dxf>
  </rfmt>
  <rcc rId="19" sId="1">
    <oc r="J23" t="inlineStr">
      <is>
        <t>目前只在一家园区进行了起垄、移栽环节的对比试验。有待进一步开展相关试验。</t>
      </is>
    </oc>
    <nc r="J23"/>
  </rcc>
  <rfmt sheetId="1" sqref="J24" start="0" length="2147483647">
    <dxf>
      <font>
        <sz val="10"/>
      </font>
      <fill>
        <patternFill patternType="none"/>
      </fill>
    </dxf>
  </rfmt>
  <rfmt sheetId="1" sqref="J25" start="0" length="2147483647">
    <dxf>
      <font>
        <sz val="10"/>
      </font>
      <fill>
        <patternFill patternType="none"/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8" start="0" length="2147483647">
    <dxf>
      <font>
        <sz val="12"/>
      </font>
      <fill>
        <patternFill patternType="none"/>
      </fill>
    </dxf>
  </rfmt>
  <rcc rId="20" sId="1" odxf="1" dxf="1">
    <nc r="J19" t="inlineStr">
      <is>
        <t>资金启动晚，资金到位后抓紧推进，已于2025年2月研制完成</t>
      </is>
    </nc>
    <odxf>
      <font>
        <sz val="10"/>
      </font>
      <fill>
        <patternFill patternType="none"/>
      </fill>
    </odxf>
    <ndxf>
      <font>
        <sz val="11"/>
      </font>
      <fill>
        <patternFill patternType="none"/>
      </fill>
    </ndxf>
  </rcc>
  <rcc rId="21" sId="1" odxf="1" dxf="1">
    <nc r="J20" t="inlineStr">
      <is>
        <t>资金启动晚，资金到位后抓紧推进，已于2025年2月研制完成</t>
      </is>
    </nc>
    <odxf>
      <font>
        <sz val="10"/>
      </font>
      <fill>
        <patternFill patternType="none"/>
      </fill>
    </odxf>
    <ndxf>
      <font>
        <sz val="11"/>
      </font>
      <fill>
        <patternFill patternType="none"/>
      </fill>
    </ndxf>
  </rcc>
  <rfmt sheetId="1" sqref="J21" start="0" length="2147483647">
    <dxf>
      <font>
        <sz val="12"/>
      </font>
      <fill>
        <patternFill patternType="none"/>
      </fill>
    </dxf>
  </rfmt>
  <rfmt sheetId="1" sqref="J22" start="0" length="2147483647">
    <dxf>
      <font>
        <sz val="12"/>
      </font>
      <fill>
        <patternFill patternType="none"/>
      </fill>
    </dxf>
  </rfmt>
  <rcc rId="22" sId="1">
    <nc r="J23" t="inlineStr">
      <is>
        <t>目前只在一家园区进行了起垄、移栽环节的对比试验。有待进一步开展相关试验。</t>
      </is>
    </nc>
  </rcc>
  <rfmt sheetId="1" sqref="J24" start="0" length="2147483647">
    <dxf>
      <font>
        <sz val="12"/>
      </font>
      <fill>
        <patternFill patternType="none"/>
      </fill>
    </dxf>
  </rfmt>
  <rfmt sheetId="1" sqref="J25" start="0" length="2147483647">
    <dxf>
      <font>
        <sz val="12"/>
      </font>
      <fill>
        <patternFill patternType="none"/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85" zoomScaleNormal="85" topLeftCell="A16" workbookViewId="0">
      <selection activeCell="L22" sqref="L22"/>
    </sheetView>
  </sheetViews>
  <sheetFormatPr defaultColWidth="9" defaultRowHeight="13.85"/>
  <cols>
    <col min="1" max="1" width="5.33628318584071" style="2" customWidth="1"/>
    <col min="2" max="2" width="7.75221238938053" style="2" customWidth="1"/>
    <col min="3" max="3" width="12.2477876106195" style="2" customWidth="1"/>
    <col min="4" max="4" width="17.7522123893805" style="2" customWidth="1"/>
    <col min="5" max="5" width="19.5044247787611" style="2" customWidth="1"/>
    <col min="6" max="6" width="13.3362831858407" style="2" customWidth="1"/>
    <col min="7" max="7" width="11.6637168141593" style="2" customWidth="1"/>
    <col min="8" max="8" width="12.5044247787611" style="2" customWidth="1"/>
    <col min="9" max="9" width="11" style="2" customWidth="1"/>
    <col min="10" max="10" width="22.1238938053097" style="3" customWidth="1"/>
    <col min="11" max="11" width="18.4867256637168" style="2" customWidth="1"/>
    <col min="12" max="16384" width="9" style="2"/>
  </cols>
  <sheetData>
    <row r="1" s="1" customFormat="1" ht="23" customHeight="1" spans="1:10">
      <c r="A1" s="4" t="s">
        <v>0</v>
      </c>
      <c r="J1" s="31"/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11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31.5" spans="1:10">
      <c r="A6" s="11" t="s">
        <v>9</v>
      </c>
      <c r="B6" s="11"/>
      <c r="C6" s="11"/>
      <c r="D6" s="7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11" t="s">
        <v>15</v>
      </c>
    </row>
    <row r="7" ht="20" customHeight="1" spans="1:10">
      <c r="A7" s="11"/>
      <c r="B7" s="11"/>
      <c r="C7" s="11"/>
      <c r="D7" s="12" t="s">
        <v>16</v>
      </c>
      <c r="E7" s="7">
        <v>50</v>
      </c>
      <c r="F7" s="7">
        <v>50</v>
      </c>
      <c r="G7" s="7">
        <v>17.23</v>
      </c>
      <c r="H7" s="7">
        <v>10</v>
      </c>
      <c r="I7" s="32">
        <f>G7/F7</f>
        <v>0.3446</v>
      </c>
      <c r="J7" s="33">
        <f>10*I7</f>
        <v>3.446</v>
      </c>
    </row>
    <row r="8" ht="31.5" spans="1:10">
      <c r="A8" s="11"/>
      <c r="B8" s="11"/>
      <c r="C8" s="11"/>
      <c r="D8" s="13" t="s">
        <v>17</v>
      </c>
      <c r="E8" s="7">
        <v>50</v>
      </c>
      <c r="F8" s="7">
        <v>50</v>
      </c>
      <c r="G8" s="7">
        <v>17.23</v>
      </c>
      <c r="H8" s="7"/>
      <c r="I8" s="32"/>
      <c r="J8" s="11"/>
    </row>
    <row r="9" ht="25" customHeight="1" spans="1:10">
      <c r="A9" s="11"/>
      <c r="B9" s="11"/>
      <c r="C9" s="11"/>
      <c r="D9" s="7" t="s">
        <v>18</v>
      </c>
      <c r="E9" s="7"/>
      <c r="F9" s="7"/>
      <c r="G9" s="7"/>
      <c r="H9" s="7"/>
      <c r="I9" s="32"/>
      <c r="J9" s="11"/>
    </row>
    <row r="10" ht="19" customHeight="1" spans="1:10">
      <c r="A10" s="11"/>
      <c r="B10" s="11"/>
      <c r="C10" s="11"/>
      <c r="D10" s="14" t="s">
        <v>19</v>
      </c>
      <c r="E10" s="7"/>
      <c r="F10" s="7"/>
      <c r="G10" s="7"/>
      <c r="H10" s="7"/>
      <c r="I10" s="32"/>
      <c r="J10" s="11"/>
    </row>
    <row r="11" ht="26" customHeight="1" spans="1:10">
      <c r="A11" s="15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164" customHeight="1" spans="1:10">
      <c r="A12" s="15"/>
      <c r="B12" s="11" t="s">
        <v>23</v>
      </c>
      <c r="C12" s="11"/>
      <c r="D12" s="11"/>
      <c r="E12" s="11"/>
      <c r="F12" s="13" t="s">
        <v>24</v>
      </c>
      <c r="G12" s="13"/>
      <c r="H12" s="13"/>
      <c r="I12" s="13"/>
      <c r="J12" s="13"/>
    </row>
    <row r="13" ht="31.5" spans="1:10">
      <c r="A13" s="15" t="s">
        <v>25</v>
      </c>
      <c r="B13" s="11" t="s">
        <v>26</v>
      </c>
      <c r="C13" s="7" t="s">
        <v>27</v>
      </c>
      <c r="D13" s="7" t="s">
        <v>28</v>
      </c>
      <c r="E13" s="7" t="s">
        <v>29</v>
      </c>
      <c r="F13" s="11" t="s">
        <v>30</v>
      </c>
      <c r="G13" s="11"/>
      <c r="H13" s="11" t="s">
        <v>31</v>
      </c>
      <c r="I13" s="11" t="s">
        <v>15</v>
      </c>
      <c r="J13" s="11" t="s">
        <v>32</v>
      </c>
    </row>
    <row r="14" ht="51" customHeight="1" spans="1:10">
      <c r="A14" s="15"/>
      <c r="B14" s="16" t="s">
        <v>33</v>
      </c>
      <c r="C14" s="7" t="s">
        <v>34</v>
      </c>
      <c r="D14" s="11" t="s">
        <v>35</v>
      </c>
      <c r="E14" s="7" t="s">
        <v>36</v>
      </c>
      <c r="F14" s="7" t="s">
        <v>36</v>
      </c>
      <c r="G14" s="7"/>
      <c r="H14" s="11">
        <v>7</v>
      </c>
      <c r="I14" s="25">
        <v>7</v>
      </c>
      <c r="J14" s="34"/>
    </row>
    <row r="15" s="2" customFormat="1" ht="41" customHeight="1" spans="1:10">
      <c r="A15" s="15"/>
      <c r="B15" s="17"/>
      <c r="C15" s="7" t="s">
        <v>34</v>
      </c>
      <c r="D15" s="11" t="s">
        <v>37</v>
      </c>
      <c r="E15" s="7" t="s">
        <v>38</v>
      </c>
      <c r="F15" s="8" t="s">
        <v>39</v>
      </c>
      <c r="G15" s="10"/>
      <c r="H15" s="11">
        <v>7</v>
      </c>
      <c r="I15" s="11">
        <v>7</v>
      </c>
      <c r="J15" s="11"/>
    </row>
    <row r="16" s="2" customFormat="1" ht="66" customHeight="1" spans="1:10">
      <c r="A16" s="15"/>
      <c r="B16" s="17"/>
      <c r="C16" s="7" t="s">
        <v>34</v>
      </c>
      <c r="D16" s="11" t="s">
        <v>40</v>
      </c>
      <c r="E16" s="7" t="s">
        <v>41</v>
      </c>
      <c r="F16" s="8" t="s">
        <v>41</v>
      </c>
      <c r="G16" s="10"/>
      <c r="H16" s="11">
        <v>7</v>
      </c>
      <c r="I16" s="11">
        <v>7</v>
      </c>
      <c r="J16" s="35"/>
    </row>
    <row r="17" ht="69" customHeight="1" spans="1:10">
      <c r="A17" s="15"/>
      <c r="B17" s="17"/>
      <c r="C17" s="7" t="s">
        <v>42</v>
      </c>
      <c r="D17" s="11" t="s">
        <v>43</v>
      </c>
      <c r="E17" s="18" t="s">
        <v>44</v>
      </c>
      <c r="F17" s="19">
        <v>1</v>
      </c>
      <c r="G17" s="11"/>
      <c r="H17" s="11">
        <v>6</v>
      </c>
      <c r="I17" s="11">
        <v>6</v>
      </c>
      <c r="J17" s="34"/>
    </row>
    <row r="18" ht="64" customHeight="1" spans="1:10">
      <c r="A18" s="15"/>
      <c r="B18" s="17"/>
      <c r="C18" s="7" t="s">
        <v>42</v>
      </c>
      <c r="D18" s="11" t="s">
        <v>45</v>
      </c>
      <c r="E18" s="11" t="s">
        <v>46</v>
      </c>
      <c r="F18" s="20">
        <v>0.65</v>
      </c>
      <c r="G18" s="21"/>
      <c r="H18" s="11">
        <v>6</v>
      </c>
      <c r="I18" s="11">
        <v>6</v>
      </c>
      <c r="J18" s="11"/>
    </row>
    <row r="19" ht="63" spans="1:10">
      <c r="A19" s="15"/>
      <c r="B19" s="22"/>
      <c r="C19" s="7" t="s">
        <v>47</v>
      </c>
      <c r="D19" s="11" t="s">
        <v>48</v>
      </c>
      <c r="E19" s="23">
        <v>1</v>
      </c>
      <c r="F19" s="20">
        <v>0.5</v>
      </c>
      <c r="G19" s="24"/>
      <c r="H19" s="11">
        <v>7</v>
      </c>
      <c r="I19" s="11">
        <v>3.5</v>
      </c>
      <c r="J19" s="35" t="s">
        <v>49</v>
      </c>
    </row>
    <row r="20" s="2" customFormat="1" ht="47" customHeight="1" spans="1:11">
      <c r="A20" s="15"/>
      <c r="B20" s="16" t="s">
        <v>50</v>
      </c>
      <c r="C20" s="11" t="s">
        <v>51</v>
      </c>
      <c r="D20" s="11" t="s">
        <v>52</v>
      </c>
      <c r="E20" s="11" t="s">
        <v>53</v>
      </c>
      <c r="F20" s="25" t="s">
        <v>54</v>
      </c>
      <c r="G20" s="25"/>
      <c r="H20" s="11">
        <v>20</v>
      </c>
      <c r="I20" s="11">
        <v>10</v>
      </c>
      <c r="J20" s="35" t="s">
        <v>49</v>
      </c>
      <c r="K20" s="36"/>
    </row>
    <row r="21" ht="38" customHeight="1" spans="1:10">
      <c r="A21" s="15"/>
      <c r="B21" s="17"/>
      <c r="C21" s="11" t="s">
        <v>55</v>
      </c>
      <c r="D21" s="11"/>
      <c r="E21" s="11"/>
      <c r="F21" s="11"/>
      <c r="G21" s="11"/>
      <c r="H21" s="11"/>
      <c r="I21" s="11"/>
      <c r="J21" s="11"/>
    </row>
    <row r="22" ht="38" customHeight="1" spans="1:10">
      <c r="A22" s="15"/>
      <c r="B22" s="22"/>
      <c r="C22" s="11" t="s">
        <v>56</v>
      </c>
      <c r="D22" s="11"/>
      <c r="E22" s="11"/>
      <c r="F22" s="11"/>
      <c r="G22" s="11"/>
      <c r="H22" s="11"/>
      <c r="I22" s="11"/>
      <c r="J22" s="11"/>
    </row>
    <row r="23" ht="55" customHeight="1" spans="1:10">
      <c r="A23" s="15"/>
      <c r="B23" s="26" t="s">
        <v>57</v>
      </c>
      <c r="C23" s="26" t="s">
        <v>58</v>
      </c>
      <c r="D23" s="11" t="s">
        <v>59</v>
      </c>
      <c r="E23" s="11" t="s">
        <v>60</v>
      </c>
      <c r="F23" s="27">
        <v>0.9293</v>
      </c>
      <c r="G23" s="27"/>
      <c r="H23" s="11">
        <v>20</v>
      </c>
      <c r="I23" s="7">
        <f>20*0.8</f>
        <v>16</v>
      </c>
      <c r="J23" s="34" t="s">
        <v>61</v>
      </c>
    </row>
    <row r="24" ht="31.5" spans="1:10">
      <c r="A24" s="15"/>
      <c r="B24" s="26"/>
      <c r="C24" s="26" t="s">
        <v>62</v>
      </c>
      <c r="D24" s="11"/>
      <c r="E24" s="11"/>
      <c r="F24" s="7"/>
      <c r="G24" s="7"/>
      <c r="H24" s="11"/>
      <c r="I24" s="7"/>
      <c r="J24" s="11"/>
    </row>
    <row r="25" ht="37" customHeight="1" spans="1:10">
      <c r="A25" s="15"/>
      <c r="B25" s="26"/>
      <c r="C25" s="26" t="s">
        <v>63</v>
      </c>
      <c r="D25" s="11"/>
      <c r="E25" s="11"/>
      <c r="F25" s="7"/>
      <c r="G25" s="7"/>
      <c r="H25" s="11"/>
      <c r="I25" s="7"/>
      <c r="J25" s="11"/>
    </row>
    <row r="26" ht="40" customHeight="1" spans="1:10">
      <c r="A26" s="15"/>
      <c r="B26" s="26"/>
      <c r="C26" s="26" t="s">
        <v>64</v>
      </c>
      <c r="D26" s="11"/>
      <c r="E26" s="11"/>
      <c r="F26" s="7"/>
      <c r="G26" s="7"/>
      <c r="H26" s="11"/>
      <c r="I26" s="7"/>
      <c r="J26" s="11"/>
    </row>
    <row r="27" ht="51" customHeight="1" spans="1:10">
      <c r="A27" s="15"/>
      <c r="B27" s="26" t="s">
        <v>65</v>
      </c>
      <c r="C27" s="26" t="s">
        <v>66</v>
      </c>
      <c r="D27" s="11" t="s">
        <v>67</v>
      </c>
      <c r="E27" s="7" t="s">
        <v>68</v>
      </c>
      <c r="F27" s="27">
        <v>0.9412</v>
      </c>
      <c r="G27" s="27"/>
      <c r="H27" s="11">
        <v>10</v>
      </c>
      <c r="I27" s="7">
        <v>10</v>
      </c>
      <c r="J27" s="11"/>
    </row>
    <row r="28" ht="27" customHeight="1" spans="1:10">
      <c r="A28" s="28" t="s">
        <v>69</v>
      </c>
      <c r="B28" s="28"/>
      <c r="C28" s="28"/>
      <c r="D28" s="28"/>
      <c r="E28" s="28"/>
      <c r="F28" s="28"/>
      <c r="G28" s="28"/>
      <c r="H28" s="28">
        <v>100</v>
      </c>
      <c r="I28" s="37">
        <v>75.95</v>
      </c>
      <c r="J28" s="11"/>
    </row>
    <row r="29" ht="161" customHeight="1" spans="1:10">
      <c r="A29" s="29" t="s">
        <v>70</v>
      </c>
      <c r="B29" s="30"/>
      <c r="C29" s="30"/>
      <c r="D29" s="30"/>
      <c r="E29" s="30"/>
      <c r="F29" s="30"/>
      <c r="G29" s="30"/>
      <c r="H29" s="30"/>
      <c r="I29" s="30"/>
      <c r="J29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A6:C10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2015-06-13T18:17:00Z</dcterms:created>
  <cp:lastPrinted>2020-05-01T02:17:00Z</cp:lastPrinted>
  <dcterms:modified xsi:type="dcterms:W3CDTF">2025-08-26T07:06:18Z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